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az\Desktop\COMPARTIDO\TASAS\PROCEDIMIENTOS DEVOLUCION DE TASA\1. DEVOLUCIÓN DE DINERO\2019\3. ANEXOS\"/>
    </mc:Choice>
  </mc:AlternateContent>
  <bookViews>
    <workbookView xWindow="0" yWindow="0" windowWidth="24000" windowHeight="9735"/>
  </bookViews>
  <sheets>
    <sheet name="Hoja1" sheetId="1" r:id="rId1"/>
    <sheet name="Hoja2" sheetId="6" r:id="rId2"/>
  </sheets>
  <definedNames>
    <definedName name="_xlnm._FilterDatabase" localSheetId="0" hidden="1">Hoja1!$A$1:$N$18</definedName>
    <definedName name="_xlnm.Print_Titles" localSheetId="0">Hoja1!$1:$1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N17" i="1" s="1"/>
  <c r="M18" i="1"/>
  <c r="N18" i="1" s="1"/>
  <c r="M3" i="1"/>
  <c r="N3" i="1" s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2" i="1" l="1"/>
  <c r="N2" i="1" s="1"/>
  <c r="I20" i="1" l="1"/>
  <c r="N20" i="1" l="1"/>
  <c r="M20" i="1"/>
</calcChain>
</file>

<file path=xl/sharedStrings.xml><?xml version="1.0" encoding="utf-8"?>
<sst xmlns="http://schemas.openxmlformats.org/spreadsheetml/2006/main" count="176" uniqueCount="115">
  <si>
    <t>N°</t>
  </si>
  <si>
    <t>SOLICITANTE</t>
  </si>
  <si>
    <t>CÓDIGO DE TRIBUTO</t>
  </si>
  <si>
    <t>CONCEPTO</t>
  </si>
  <si>
    <t>TASA PAGADA
 S/.</t>
  </si>
  <si>
    <t>N° MEMO DE GERENCIA COMPETENTE</t>
  </si>
  <si>
    <t>MONTO DE COMISIÓN BANCO DE LA NACIÓN</t>
  </si>
  <si>
    <t>MONTO TOTAL A 
DEVOLVER</t>
  </si>
  <si>
    <t>GERENCIA COMPETENTE</t>
  </si>
  <si>
    <t>TOTAL</t>
  </si>
  <si>
    <t>N° EXP. CYDOC</t>
  </si>
  <si>
    <t>FECHA DE INGRESO</t>
  </si>
  <si>
    <t>FECHA DE PAGO</t>
  </si>
  <si>
    <t>2</t>
  </si>
  <si>
    <t>3</t>
  </si>
  <si>
    <t>5</t>
  </si>
  <si>
    <t>6</t>
  </si>
  <si>
    <t>7</t>
  </si>
  <si>
    <t>8</t>
  </si>
  <si>
    <t>N° RUC/DNI SOLICITANTE</t>
  </si>
  <si>
    <t>1</t>
  </si>
  <si>
    <t>SEGURIDAD PRIVADA</t>
  </si>
  <si>
    <t>GSSP</t>
  </si>
  <si>
    <t>4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</si>
  <si>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</si>
  <si>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</si>
  <si>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</si>
  <si>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</si>
  <si>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</si>
  <si>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</si>
  <si>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</si>
  <si>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</si>
  <si>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</si>
  <si>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N° 
VOUCHER O SUCE</t>
  </si>
  <si>
    <t>ARMAS Y MUNICIONES</t>
  </si>
  <si>
    <t>GAMAC</t>
  </si>
  <si>
    <t>02097</t>
  </si>
  <si>
    <t>5371</t>
  </si>
  <si>
    <t>MEMORANDO Nº 02419-2019-SUCAMEC-GSSP / MEMORANDO Nº 1496-2019-SUCAMEC-GEPP / MEMORANDO Nº 02682-2019-SUCAMEC-GAMAC</t>
  </si>
  <si>
    <t>201900270959</t>
  </si>
  <si>
    <t>201900274041</t>
  </si>
  <si>
    <t>201900274626</t>
  </si>
  <si>
    <t>201900274359</t>
  </si>
  <si>
    <t>201900274426</t>
  </si>
  <si>
    <t>201900276150</t>
  </si>
  <si>
    <t>201900276754</t>
  </si>
  <si>
    <t>201900277064</t>
  </si>
  <si>
    <t>201900275329</t>
  </si>
  <si>
    <t>201900270704</t>
  </si>
  <si>
    <t>201900176560</t>
  </si>
  <si>
    <t>201900278814</t>
  </si>
  <si>
    <t>201900279425</t>
  </si>
  <si>
    <t>201900276391</t>
  </si>
  <si>
    <t>201900172222</t>
  </si>
  <si>
    <t>201900173255</t>
  </si>
  <si>
    <t>201900173256</t>
  </si>
  <si>
    <t>201900137650</t>
  </si>
  <si>
    <t>201900137749</t>
  </si>
  <si>
    <t>201900080450</t>
  </si>
  <si>
    <t>201900065575</t>
  </si>
  <si>
    <t>201900233680</t>
  </si>
  <si>
    <t>201900210774</t>
  </si>
  <si>
    <t>201900280361</t>
  </si>
  <si>
    <t>RAMOS VERGARAY JULIO GILBERTO</t>
  </si>
  <si>
    <t>BENDEZU LIMAS CRISTIAN LEON</t>
  </si>
  <si>
    <t>CCASA HUAYLLANI CELSO</t>
  </si>
  <si>
    <t>BELTRAN JIMENEZ ROGER OMAR</t>
  </si>
  <si>
    <t>CHIRA CASTRO PEDRO</t>
  </si>
  <si>
    <t>CASAS GAMARRA FELIX OMAR</t>
  </si>
  <si>
    <t>LEON LEON WILFREDO</t>
  </si>
  <si>
    <t>AGUILAR CLAUDIO CESAR ALEJANDRO</t>
  </si>
  <si>
    <t>MONTOYA TORRES OSCAR ENRIQUE</t>
  </si>
  <si>
    <t>DE LA CRUZ MACHARE DANIEL JESUS</t>
  </si>
  <si>
    <t>CASTAÑEDA ARIAS JULIA AUREA</t>
  </si>
  <si>
    <t>VALCARCEL CHICO ALEXANDER JHONATAN</t>
  </si>
  <si>
    <t>RECUERDO NAVARRO FRANCISCO</t>
  </si>
  <si>
    <t>MUNDACA QUISPE ROGELIO</t>
  </si>
  <si>
    <t>DEFENSA PRIVADA S.A.C. - DEPRIVA S.A.C.</t>
  </si>
  <si>
    <t>SALDARRIAGA PINTO PEDRO AUGUSTO</t>
  </si>
  <si>
    <t>ESPINOZA BARAZORDA ISAAC MAXIMO</t>
  </si>
  <si>
    <t>33408254</t>
  </si>
  <si>
    <t>70655815</t>
  </si>
  <si>
    <t>41248385</t>
  </si>
  <si>
    <t>09952318</t>
  </si>
  <si>
    <t>03491590</t>
  </si>
  <si>
    <t>09843308</t>
  </si>
  <si>
    <t>10414680823</t>
  </si>
  <si>
    <t>41246397</t>
  </si>
  <si>
    <t>07610221</t>
  </si>
  <si>
    <t>45483990</t>
  </si>
  <si>
    <t>09631566</t>
  </si>
  <si>
    <t>46160156</t>
  </si>
  <si>
    <t>15605147051</t>
  </si>
  <si>
    <t>27707371</t>
  </si>
  <si>
    <t>20602585035</t>
  </si>
  <si>
    <t>72798517</t>
  </si>
  <si>
    <t>10778625</t>
  </si>
  <si>
    <t>025243</t>
  </si>
  <si>
    <t>010322</t>
  </si>
  <si>
    <t>062629</t>
  </si>
  <si>
    <t>092663</t>
  </si>
  <si>
    <t>055047</t>
  </si>
  <si>
    <t>121133</t>
  </si>
  <si>
    <t>047160</t>
  </si>
  <si>
    <t>068731</t>
  </si>
  <si>
    <t>010066</t>
  </si>
  <si>
    <t>017661</t>
  </si>
  <si>
    <t>027693</t>
  </si>
  <si>
    <t>003767</t>
  </si>
  <si>
    <t>090752</t>
  </si>
  <si>
    <t>093956</t>
  </si>
  <si>
    <t>090338</t>
  </si>
  <si>
    <t>009307</t>
  </si>
  <si>
    <t>014894</t>
  </si>
  <si>
    <t>2097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</si>
</sst>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S/.-280A]\ 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49" fontId="1" fillId="0" borderId="0" xfId="0" applyNumberFormat="1" applyFont="1" applyAlignment="1">
      <alignment horizontal="righ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Alignment="1">
      <alignment horizontal="right" vertical="top" wrapText="1"/>
    </xf>
    <xf numFmtId="165" fontId="2" fillId="3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right" vertical="top" wrapText="1"/>
    </xf>
    <xf numFmtId="49" fontId="5" fillId="2" borderId="5" xfId="0" applyNumberFormat="1" applyFont="1" applyFill="1" applyBorder="1" applyAlignment="1">
      <alignment horizontal="center" wrapText="1"/>
    </xf>
    <xf numFmtId="14" fontId="5" fillId="2" borderId="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 wrapText="1"/>
    </xf>
    <xf numFmtId="2" fontId="5" fillId="2" borderId="5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4" fillId="4" borderId="1" xfId="0" applyNumberFormat="1" applyFont="1" applyFill="1" applyBorder="1"/>
    <xf numFmtId="49" fontId="4" fillId="4" borderId="1" xfId="0" applyNumberFormat="1" applyFont="1" applyFill="1" applyBorder="1"/>
    <xf numFmtId="0" fontId="7" fillId="4" borderId="1" xfId="0" applyFont="1" applyFill="1" applyBorder="1"/>
    <xf numFmtId="0" fontId="4" fillId="4" borderId="1" xfId="0" applyFont="1" applyFill="1" applyBorder="1"/>
    <xf numFmtId="2" fontId="4" fillId="4" borderId="1" xfId="0" applyNumberFormat="1" applyFont="1" applyFill="1" applyBorder="1" applyAlignment="1">
      <alignment horizontal="right"/>
    </xf>
    <xf numFmtId="1" fontId="4" fillId="4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top"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9" fontId="8" fillId="0" borderId="1" xfId="0" applyNumberFormat="1" applyFont="1" applyFill="1" applyBorder="1"/>
    <xf numFmtId="14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D10" zoomScale="68" zoomScaleNormal="100" zoomScalePageLayoutView="68" workbookViewId="0">
      <selection activeCell="D18" sqref="D18"/>
    </sheetView>
  </sheetViews>
  <sheetFormatPr baseColWidth="10" defaultRowHeight="12.75" x14ac:dyDescent="0.25"/>
  <cols>
    <col min="1" max="1" width="4.85546875" style="1" customWidth="1"/>
    <col min="2" max="2" width="13" style="4" customWidth="1"/>
    <col min="3" max="3" width="16.85546875" style="1" customWidth="1"/>
    <col min="4" max="4" width="40.85546875" style="3" customWidth="1"/>
    <col min="5" max="5" width="17.7109375" style="1" customWidth="1"/>
    <col min="6" max="6" width="17.5703125" style="1" customWidth="1"/>
    <col min="7" max="7" width="13.28515625" style="9" bestFit="1" customWidth="1"/>
    <col min="8" max="8" width="16.140625" style="27" customWidth="1"/>
    <col min="9" max="9" width="17.140625" style="20" customWidth="1"/>
    <col min="10" max="10" width="16.7109375" style="3" bestFit="1" customWidth="1"/>
    <col min="11" max="11" width="14.28515625" style="4" customWidth="1"/>
    <col min="12" max="12" width="49" style="3" customWidth="1"/>
    <col min="13" max="13" width="16.42578125" style="6" customWidth="1"/>
    <col min="14" max="14" width="18.5703125" style="6" customWidth="1"/>
    <col min="15" max="16384" width="11.42578125" style="2"/>
  </cols>
  <sheetData>
    <row r="1" spans="1:14" s="16" customFormat="1" ht="60" x14ac:dyDescent="0.25">
      <c r="A1" s="10" t="s">
        <v>0</v>
      </c>
      <c r="B1" s="11" t="s">
        <v>11</v>
      </c>
      <c r="C1" s="10" t="s">
        <v>10</v>
      </c>
      <c r="D1" s="17" t="s">
        <v>1</v>
      </c>
      <c r="E1" s="12" t="s">
        <v>19</v>
      </c>
      <c r="F1" s="10" t="s">
        <v>33</v>
      </c>
      <c r="G1" s="13" t="s">
        <v>2</v>
      </c>
      <c r="H1" s="14" t="s">
        <v>3</v>
      </c>
      <c r="I1" s="18" t="s">
        <v>4</v>
      </c>
      <c r="J1" s="12" t="s">
        <v>8</v>
      </c>
      <c r="K1" s="11" t="s">
        <v>12</v>
      </c>
      <c r="L1" s="12" t="s">
        <v>5</v>
      </c>
      <c r="M1" s="15" t="s">
        <v>6</v>
      </c>
      <c r="N1" s="15" t="s">
        <v>7</v>
      </c>
    </row>
    <row r="2" spans="1:14" ht="25.5" x14ac:dyDescent="0.2">
      <c r="A2" s="8" t="s">
        <v>20</v>
      </c>
      <c r="B2" s="21">
        <v>43733</v>
      </c>
      <c r="C2" s="22" t="s">
        <v>39</v>
      </c>
      <c r="D2" s="23" t="s">
        <v>63</v>
      </c>
      <c r="E2" s="22" t="s">
        <v>80</v>
      </c>
      <c r="F2" s="25" t="s">
        <v>97</v>
      </c>
      <c r="G2" s="22" t="s">
        <v>36</v>
      </c>
      <c r="H2" s="28" t="s">
        <v>34</v>
      </c>
      <c r="I2" s="29">
        <v>36.9</v>
      </c>
      <c r="J2" s="24" t="s">
        <v>35</v>
      </c>
      <c r="K2" s="21">
        <v>43729</v>
      </c>
      <c r="L2" s="30"/>
      <c r="M2" s="5">
        <f>IF(I2&gt;80,ROUND(I2*2%,2),1.6)</f>
        <v>1.6</v>
      </c>
      <c r="N2" s="5">
        <f t="shared" ref="N2:N18" si="0">I2-M2</f>
        <v>35.299999999999997</v>
      </c>
    </row>
    <row r="3" spans="1:14" ht="25.5" x14ac:dyDescent="0.2">
      <c r="A3" s="8" t="s">
        <v>13</v>
      </c>
      <c r="B3" s="21">
        <v>43733</v>
      </c>
      <c r="C3" s="22" t="s">
        <v>40</v>
      </c>
      <c r="D3" s="23" t="s">
        <v>64</v>
      </c>
      <c r="E3" s="22" t="s">
        <v>81</v>
      </c>
      <c r="F3" s="25" t="s">
        <v>98</v>
      </c>
      <c r="G3" s="22" t="s">
        <v>36</v>
      </c>
      <c r="H3" s="28" t="s">
        <v>34</v>
      </c>
      <c r="I3" s="29">
        <v>23.7</v>
      </c>
      <c r="J3" s="24" t="s">
        <v>35</v>
      </c>
      <c r="K3" s="21">
        <v>43729</v>
      </c>
      <c r="L3" s="31"/>
      <c r="M3" s="5">
        <f t="shared" ref="M3:M18" si="1">IF(I3&gt;80,ROUND(I3*2%,2),1.6)</f>
        <v>1.6</v>
      </c>
      <c r="N3" s="5">
        <f t="shared" si="0"/>
        <v>22.099999999999998</v>
      </c>
    </row>
    <row r="4" spans="1:14" ht="25.5" x14ac:dyDescent="0.2">
      <c r="A4" s="8" t="s">
        <v>14</v>
      </c>
      <c r="B4" s="21">
        <v>43733</v>
      </c>
      <c r="C4" s="22" t="s">
        <v>41</v>
      </c>
      <c r="D4" s="23" t="s">
        <v>65</v>
      </c>
      <c r="E4" s="22" t="s">
        <v>82</v>
      </c>
      <c r="F4" s="25" t="s">
        <v>99</v>
      </c>
      <c r="G4" s="22" t="s">
        <v>36</v>
      </c>
      <c r="H4" s="28" t="s">
        <v>34</v>
      </c>
      <c r="I4" s="29">
        <v>23.7</v>
      </c>
      <c r="J4" s="24" t="s">
        <v>35</v>
      </c>
      <c r="K4" s="21">
        <v>43732</v>
      </c>
      <c r="L4" s="31"/>
      <c r="M4" s="5">
        <f t="shared" si="1"/>
        <v>1.6</v>
      </c>
      <c r="N4" s="5">
        <f t="shared" si="0"/>
        <v>22.099999999999998</v>
      </c>
    </row>
    <row r="5" spans="1:14" ht="25.5" x14ac:dyDescent="0.2">
      <c r="A5" s="8" t="s">
        <v>23</v>
      </c>
      <c r="B5" s="21">
        <v>43733</v>
      </c>
      <c r="C5" s="22" t="s">
        <v>42</v>
      </c>
      <c r="D5" s="23" t="s">
        <v>66</v>
      </c>
      <c r="E5" s="22" t="s">
        <v>83</v>
      </c>
      <c r="F5" s="25" t="s">
        <v>100</v>
      </c>
      <c r="G5" s="22" t="s">
        <v>36</v>
      </c>
      <c r="H5" s="28" t="s">
        <v>34</v>
      </c>
      <c r="I5" s="29">
        <v>26.3</v>
      </c>
      <c r="J5" s="24" t="s">
        <v>35</v>
      </c>
      <c r="K5" s="21">
        <v>43731</v>
      </c>
      <c r="L5" s="31"/>
      <c r="M5" s="5">
        <f t="shared" si="1"/>
        <v>1.6</v>
      </c>
      <c r="N5" s="5">
        <f t="shared" si="0"/>
        <v>24.7</v>
      </c>
    </row>
    <row r="6" spans="1:14" ht="25.5" x14ac:dyDescent="0.2">
      <c r="A6" s="8" t="s">
        <v>15</v>
      </c>
      <c r="B6" s="21">
        <v>43735</v>
      </c>
      <c r="C6" s="22" t="s">
        <v>43</v>
      </c>
      <c r="D6" s="23" t="s">
        <v>67</v>
      </c>
      <c r="E6" s="22" t="s">
        <v>84</v>
      </c>
      <c r="F6" s="25" t="s">
        <v>101</v>
      </c>
      <c r="G6" s="22" t="s">
        <v>36</v>
      </c>
      <c r="H6" s="28" t="s">
        <v>34</v>
      </c>
      <c r="I6" s="29">
        <v>36.9</v>
      </c>
      <c r="J6" s="24" t="s">
        <v>35</v>
      </c>
      <c r="K6" s="21">
        <v>43733</v>
      </c>
      <c r="L6" s="31"/>
      <c r="M6" s="5">
        <f t="shared" si="1"/>
        <v>1.6</v>
      </c>
      <c r="N6" s="5">
        <f t="shared" si="0"/>
        <v>35.299999999999997</v>
      </c>
    </row>
    <row r="7" spans="1:14" ht="25.5" x14ac:dyDescent="0.2">
      <c r="A7" s="8" t="s">
        <v>16</v>
      </c>
      <c r="B7" s="21">
        <v>43734</v>
      </c>
      <c r="C7" s="22" t="s">
        <v>44</v>
      </c>
      <c r="D7" s="24" t="s">
        <v>68</v>
      </c>
      <c r="E7" s="22" t="s">
        <v>85</v>
      </c>
      <c r="F7" s="25" t="s">
        <v>102</v>
      </c>
      <c r="G7" s="22" t="s">
        <v>36</v>
      </c>
      <c r="H7" s="28" t="s">
        <v>34</v>
      </c>
      <c r="I7" s="29">
        <v>36.9</v>
      </c>
      <c r="J7" s="24" t="s">
        <v>35</v>
      </c>
      <c r="K7" s="21">
        <v>43682</v>
      </c>
      <c r="L7" s="46" t="s">
        <v>38</v>
      </c>
      <c r="M7" s="5">
        <f t="shared" si="1"/>
        <v>1.6</v>
      </c>
      <c r="N7" s="5">
        <f t="shared" si="0"/>
        <v>35.299999999999997</v>
      </c>
    </row>
    <row r="8" spans="1:14" ht="25.5" x14ac:dyDescent="0.2">
      <c r="A8" s="8" t="s">
        <v>17</v>
      </c>
      <c r="B8" s="21">
        <v>43735</v>
      </c>
      <c r="C8" s="22" t="s">
        <v>45</v>
      </c>
      <c r="D8" s="24" t="s">
        <v>69</v>
      </c>
      <c r="E8" s="22" t="s">
        <v>86</v>
      </c>
      <c r="F8" s="25" t="s">
        <v>103</v>
      </c>
      <c r="G8" s="22" t="s">
        <v>36</v>
      </c>
      <c r="H8" s="28" t="s">
        <v>34</v>
      </c>
      <c r="I8" s="29">
        <v>36.9</v>
      </c>
      <c r="J8" s="24" t="s">
        <v>35</v>
      </c>
      <c r="K8" s="21">
        <v>43732</v>
      </c>
      <c r="L8" s="46"/>
      <c r="M8" s="5">
        <f t="shared" si="1"/>
        <v>1.6</v>
      </c>
      <c r="N8" s="5">
        <f t="shared" si="0"/>
        <v>35.299999999999997</v>
      </c>
    </row>
    <row r="9" spans="1:14" ht="25.5" x14ac:dyDescent="0.2">
      <c r="A9" s="8" t="s">
        <v>18</v>
      </c>
      <c r="B9" s="21">
        <v>43735</v>
      </c>
      <c r="C9" s="22" t="s">
        <v>46</v>
      </c>
      <c r="D9" s="23" t="s">
        <v>70</v>
      </c>
      <c r="E9" s="22" t="s">
        <v>87</v>
      </c>
      <c r="F9" s="25" t="s">
        <v>104</v>
      </c>
      <c r="G9" s="22" t="s">
        <v>36</v>
      </c>
      <c r="H9" s="28" t="s">
        <v>34</v>
      </c>
      <c r="I9" s="29">
        <v>36.9</v>
      </c>
      <c r="J9" s="24" t="s">
        <v>35</v>
      </c>
      <c r="K9" s="21">
        <v>43718</v>
      </c>
      <c r="L9" s="46"/>
      <c r="M9" s="5">
        <f t="shared" si="1"/>
        <v>1.6</v>
      </c>
      <c r="N9" s="5">
        <f t="shared" si="0"/>
        <v>35.299999999999997</v>
      </c>
    </row>
    <row r="10" spans="1:14" ht="25.5" x14ac:dyDescent="0.2">
      <c r="A10" s="8" t="s">
        <v>24</v>
      </c>
      <c r="B10" s="21">
        <v>43734</v>
      </c>
      <c r="C10" s="22" t="s">
        <v>47</v>
      </c>
      <c r="D10" s="23" t="s">
        <v>71</v>
      </c>
      <c r="E10" s="22" t="s">
        <v>88</v>
      </c>
      <c r="F10" s="25" t="s">
        <v>105</v>
      </c>
      <c r="G10" s="22" t="s">
        <v>36</v>
      </c>
      <c r="H10" s="28" t="s">
        <v>34</v>
      </c>
      <c r="I10" s="29">
        <v>36.9</v>
      </c>
      <c r="J10" s="24" t="s">
        <v>35</v>
      </c>
      <c r="K10" s="21">
        <v>43727</v>
      </c>
      <c r="L10" s="46"/>
      <c r="M10" s="5">
        <f t="shared" si="1"/>
        <v>1.6</v>
      </c>
      <c r="N10" s="5">
        <f t="shared" si="0"/>
        <v>35.299999999999997</v>
      </c>
    </row>
    <row r="11" spans="1:14" ht="25.5" x14ac:dyDescent="0.2">
      <c r="A11" s="8" t="s">
        <v>25</v>
      </c>
      <c r="B11" s="21">
        <v>43733</v>
      </c>
      <c r="C11" s="22" t="s">
        <v>48</v>
      </c>
      <c r="D11" s="23" t="s">
        <v>72</v>
      </c>
      <c r="E11" s="22" t="s">
        <v>89</v>
      </c>
      <c r="F11" s="25" t="s">
        <v>106</v>
      </c>
      <c r="G11" s="22" t="s">
        <v>36</v>
      </c>
      <c r="H11" s="28" t="s">
        <v>34</v>
      </c>
      <c r="I11" s="29">
        <v>23.3</v>
      </c>
      <c r="J11" s="24" t="s">
        <v>35</v>
      </c>
      <c r="K11" s="21">
        <v>43731</v>
      </c>
      <c r="L11" s="46"/>
      <c r="M11" s="5">
        <f t="shared" si="1"/>
        <v>1.6</v>
      </c>
      <c r="N11" s="5">
        <f t="shared" si="0"/>
        <v>21.7</v>
      </c>
    </row>
    <row r="12" spans="1:14" ht="25.5" x14ac:dyDescent="0.2">
      <c r="A12" s="8" t="s">
        <v>26</v>
      </c>
      <c r="B12" s="21">
        <v>43642</v>
      </c>
      <c r="C12" s="22" t="s">
        <v>49</v>
      </c>
      <c r="D12" s="23" t="s">
        <v>73</v>
      </c>
      <c r="E12" s="22" t="s">
        <v>90</v>
      </c>
      <c r="F12" s="25" t="s">
        <v>107</v>
      </c>
      <c r="G12" s="22" t="s">
        <v>36</v>
      </c>
      <c r="H12" s="28" t="s">
        <v>34</v>
      </c>
      <c r="I12" s="29">
        <v>35.5</v>
      </c>
      <c r="J12" s="24" t="s">
        <v>35</v>
      </c>
      <c r="K12" s="21">
        <v>43642</v>
      </c>
      <c r="L12" s="31"/>
      <c r="M12" s="5">
        <f t="shared" si="1"/>
        <v>1.6</v>
      </c>
      <c r="N12" s="5">
        <f t="shared" si="0"/>
        <v>33.9</v>
      </c>
    </row>
    <row r="13" spans="1:14" ht="25.5" x14ac:dyDescent="0.2">
      <c r="A13" s="8" t="s">
        <v>27</v>
      </c>
      <c r="B13" s="21">
        <v>43738</v>
      </c>
      <c r="C13" s="22" t="s">
        <v>50</v>
      </c>
      <c r="D13" s="23" t="s">
        <v>74</v>
      </c>
      <c r="E13" s="22" t="s">
        <v>91</v>
      </c>
      <c r="F13" s="25" t="s">
        <v>108</v>
      </c>
      <c r="G13" s="22" t="s">
        <v>36</v>
      </c>
      <c r="H13" s="28" t="s">
        <v>34</v>
      </c>
      <c r="I13" s="29">
        <v>23.7</v>
      </c>
      <c r="J13" s="24" t="s">
        <v>35</v>
      </c>
      <c r="K13" s="21">
        <v>43735</v>
      </c>
      <c r="L13" s="31"/>
      <c r="M13" s="5">
        <f t="shared" si="1"/>
        <v>1.6</v>
      </c>
      <c r="N13" s="5">
        <f t="shared" si="0"/>
        <v>22.099999999999998</v>
      </c>
    </row>
    <row r="14" spans="1:14" ht="25.5" x14ac:dyDescent="0.2">
      <c r="A14" s="8" t="s">
        <v>28</v>
      </c>
      <c r="B14" s="21">
        <v>43738</v>
      </c>
      <c r="C14" s="22" t="s">
        <v>51</v>
      </c>
      <c r="D14" s="23" t="s">
        <v>75</v>
      </c>
      <c r="E14" s="22" t="s">
        <v>92</v>
      </c>
      <c r="F14" s="25" t="s">
        <v>109</v>
      </c>
      <c r="G14" s="22" t="s">
        <v>37</v>
      </c>
      <c r="H14" s="28" t="s">
        <v>21</v>
      </c>
      <c r="I14" s="29">
        <v>81.5</v>
      </c>
      <c r="J14" s="24" t="s">
        <v>22</v>
      </c>
      <c r="K14" s="21">
        <v>43696</v>
      </c>
      <c r="L14" s="31"/>
      <c r="M14" s="5">
        <f t="shared" si="1"/>
        <v>1.63</v>
      </c>
      <c r="N14" s="5">
        <f t="shared" si="0"/>
        <v>79.87</v>
      </c>
    </row>
    <row r="15" spans="1:14" ht="25.5" x14ac:dyDescent="0.2">
      <c r="A15" s="8" t="s">
        <v>29</v>
      </c>
      <c r="B15" s="21">
        <v>43738</v>
      </c>
      <c r="C15" s="22" t="s">
        <v>52</v>
      </c>
      <c r="D15" s="23" t="s">
        <v>76</v>
      </c>
      <c r="E15" s="22" t="s">
        <v>93</v>
      </c>
      <c r="F15" s="26" t="s">
        <v>110</v>
      </c>
      <c r="G15" s="22" t="s">
        <v>36</v>
      </c>
      <c r="H15" s="28" t="s">
        <v>34</v>
      </c>
      <c r="I15" s="29">
        <v>36.9</v>
      </c>
      <c r="J15" s="24" t="s">
        <v>35</v>
      </c>
      <c r="K15" s="21">
        <v>43713</v>
      </c>
      <c r="L15" s="31"/>
      <c r="M15" s="5">
        <f t="shared" si="1"/>
        <v>1.6</v>
      </c>
      <c r="N15" s="5">
        <f t="shared" si="0"/>
        <v>35.299999999999997</v>
      </c>
    </row>
    <row r="16" spans="1:14" ht="25.5" x14ac:dyDescent="0.2">
      <c r="A16" s="8" t="s">
        <v>30</v>
      </c>
      <c r="B16" s="21">
        <v>43637</v>
      </c>
      <c r="C16" s="22" t="s">
        <v>53</v>
      </c>
      <c r="D16" s="23" t="s">
        <v>77</v>
      </c>
      <c r="E16" s="22" t="s">
        <v>94</v>
      </c>
      <c r="F16" s="26" t="s">
        <v>111</v>
      </c>
      <c r="G16" s="22" t="s">
        <v>114</v>
      </c>
      <c r="H16" s="28" t="s">
        <v>34</v>
      </c>
      <c r="I16" s="29">
        <v>23.7</v>
      </c>
      <c r="J16" s="24" t="s">
        <v>35</v>
      </c>
      <c r="K16" s="21">
        <v>43587</v>
      </c>
      <c r="L16" s="31"/>
      <c r="M16" s="5">
        <f t="shared" si="1"/>
        <v>1.6</v>
      </c>
      <c r="N16" s="5">
        <f t="shared" si="0"/>
        <v>22.099999999999998</v>
      </c>
    </row>
    <row r="17" spans="1:14" ht="25.5" x14ac:dyDescent="0.2">
      <c r="A17" s="8" t="s">
        <v>31</v>
      </c>
      <c r="B17" s="21">
        <v>43672</v>
      </c>
      <c r="C17" s="22" t="s">
        <v>61</v>
      </c>
      <c r="D17" s="23" t="s">
        <v>78</v>
      </c>
      <c r="E17" s="22" t="s">
        <v>95</v>
      </c>
      <c r="F17" s="25" t="s">
        <v>112</v>
      </c>
      <c r="G17" s="22" t="s">
        <v>114</v>
      </c>
      <c r="H17" s="28" t="s">
        <v>34</v>
      </c>
      <c r="I17" s="29">
        <v>143</v>
      </c>
      <c r="J17" s="24" t="s">
        <v>35</v>
      </c>
      <c r="K17" s="21">
        <v>43617</v>
      </c>
      <c r="L17" s="32"/>
      <c r="M17" s="5">
        <f t="shared" si="1"/>
        <v>2.86</v>
      </c>
      <c r="N17" s="5">
        <f t="shared" si="0"/>
        <v>140.13999999999999</v>
      </c>
    </row>
    <row r="18" spans="1:14" ht="25.5" x14ac:dyDescent="0.2">
      <c r="A18" s="8" t="s">
        <v>32</v>
      </c>
      <c r="B18" s="21">
        <v>43739</v>
      </c>
      <c r="C18" s="22" t="s">
        <v>62</v>
      </c>
      <c r="D18" s="23" t="s">
        <v>79</v>
      </c>
      <c r="E18" s="22" t="s">
        <v>96</v>
      </c>
      <c r="F18" s="25" t="s">
        <v>113</v>
      </c>
      <c r="G18" s="22" t="s">
        <v>36</v>
      </c>
      <c r="H18" s="28" t="s">
        <v>34</v>
      </c>
      <c r="I18" s="29">
        <v>23.7</v>
      </c>
      <c r="J18" s="24" t="s">
        <v>35</v>
      </c>
      <c r="K18" s="21">
        <v>43722</v>
      </c>
      <c r="L18" s="31"/>
      <c r="M18" s="5">
        <f t="shared" si="1"/>
        <v>1.6</v>
      </c>
      <c r="N18" s="5">
        <f t="shared" si="0"/>
        <v>22.099999999999998</v>
      </c>
    </row>
    <row r="19" spans="1:14" x14ac:dyDescent="0.2">
      <c r="A19" s="33"/>
      <c r="B19" s="34"/>
      <c r="C19" s="35"/>
      <c r="D19" s="36"/>
      <c r="E19" s="35"/>
      <c r="F19" s="35"/>
      <c r="G19" s="37"/>
      <c r="H19" s="38"/>
      <c r="I19" s="39"/>
      <c r="J19" s="36"/>
      <c r="K19" s="34"/>
      <c r="L19" s="36"/>
    </row>
    <row r="20" spans="1:14" x14ac:dyDescent="0.25">
      <c r="A20" s="40" t="s">
        <v>9</v>
      </c>
      <c r="B20" s="41"/>
      <c r="C20" s="41"/>
      <c r="D20" s="41"/>
      <c r="E20" s="41"/>
      <c r="F20" s="41"/>
      <c r="G20" s="41"/>
      <c r="H20" s="42"/>
      <c r="I20" s="19">
        <f>SUM(I2:I19)</f>
        <v>686.4</v>
      </c>
      <c r="J20" s="43"/>
      <c r="K20" s="44"/>
      <c r="L20" s="45"/>
      <c r="M20" s="7">
        <f>SUM(M2:M19)</f>
        <v>28.490000000000002</v>
      </c>
      <c r="N20" s="7">
        <f>SUM(N2:N19)</f>
        <v>657.91000000000008</v>
      </c>
    </row>
  </sheetData>
  <mergeCells count="3">
    <mergeCell ref="A20:H20"/>
    <mergeCell ref="J20:L20"/>
    <mergeCell ref="L7:L11"/>
  </mergeCells>
  <pageMargins left="0.39370078740157483" right="0.70866141732283472" top="0.74803149606299213" bottom="0.59055118110236227" header="0.31496062992125984" footer="0.31496062992125984"/>
  <pageSetup paperSize="9" scale="50" orientation="landscape" r:id="rId1"/>
  <headerFooter>
    <oddHeader xml:space="preserve">&amp;LINFORME TÉCNICO N° 0006-2019-SUCAMEC-OGA-EC
&amp;CANEXO Nº 1&amp;RRESOLUCIÓN JEFATURAL Nº                 -2019-SUCAMEC-OGA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24"/>
  <sheetViews>
    <sheetView workbookViewId="0">
      <selection activeCell="G13" sqref="G13"/>
    </sheetView>
  </sheetViews>
  <sheetFormatPr baseColWidth="10" defaultRowHeight="15" x14ac:dyDescent="0.25"/>
  <cols>
    <col min="3" max="3" width="13" bestFit="1" customWidth="1"/>
  </cols>
  <sheetData>
    <row r="1" spans="3:3" x14ac:dyDescent="0.25">
      <c r="C1" s="22" t="s">
        <v>39</v>
      </c>
    </row>
    <row r="2" spans="3:3" x14ac:dyDescent="0.25">
      <c r="C2" s="22" t="s">
        <v>40</v>
      </c>
    </row>
    <row r="3" spans="3:3" x14ac:dyDescent="0.25">
      <c r="C3" s="22" t="s">
        <v>41</v>
      </c>
    </row>
    <row r="4" spans="3:3" x14ac:dyDescent="0.25">
      <c r="C4" s="22" t="s">
        <v>42</v>
      </c>
    </row>
    <row r="5" spans="3:3" x14ac:dyDescent="0.25">
      <c r="C5" s="22" t="s">
        <v>43</v>
      </c>
    </row>
    <row r="6" spans="3:3" x14ac:dyDescent="0.25">
      <c r="C6" s="22" t="s">
        <v>44</v>
      </c>
    </row>
    <row r="7" spans="3:3" x14ac:dyDescent="0.25">
      <c r="C7" s="22" t="s">
        <v>45</v>
      </c>
    </row>
    <row r="8" spans="3:3" x14ac:dyDescent="0.25">
      <c r="C8" s="22" t="s">
        <v>46</v>
      </c>
    </row>
    <row r="9" spans="3:3" x14ac:dyDescent="0.25">
      <c r="C9" s="22" t="s">
        <v>47</v>
      </c>
    </row>
    <row r="10" spans="3:3" x14ac:dyDescent="0.25">
      <c r="C10" s="22" t="s">
        <v>48</v>
      </c>
    </row>
    <row r="11" spans="3:3" x14ac:dyDescent="0.25">
      <c r="C11" s="22" t="s">
        <v>49</v>
      </c>
    </row>
    <row r="12" spans="3:3" x14ac:dyDescent="0.25">
      <c r="C12" s="22" t="s">
        <v>50</v>
      </c>
    </row>
    <row r="13" spans="3:3" x14ac:dyDescent="0.25">
      <c r="C13" s="22" t="s">
        <v>51</v>
      </c>
    </row>
    <row r="14" spans="3:3" x14ac:dyDescent="0.25">
      <c r="C14" s="22" t="s">
        <v>52</v>
      </c>
    </row>
    <row r="15" spans="3:3" x14ac:dyDescent="0.25">
      <c r="C15" s="22" t="s">
        <v>53</v>
      </c>
    </row>
    <row r="16" spans="3:3" x14ac:dyDescent="0.25">
      <c r="C16" s="22" t="s">
        <v>54</v>
      </c>
    </row>
    <row r="17" spans="3:3" x14ac:dyDescent="0.25">
      <c r="C17" s="22" t="s">
        <v>55</v>
      </c>
    </row>
    <row r="18" spans="3:3" x14ac:dyDescent="0.25">
      <c r="C18" s="22" t="s">
        <v>56</v>
      </c>
    </row>
    <row r="19" spans="3:3" x14ac:dyDescent="0.25">
      <c r="C19" s="22" t="s">
        <v>57</v>
      </c>
    </row>
    <row r="20" spans="3:3" x14ac:dyDescent="0.25">
      <c r="C20" s="22" t="s">
        <v>58</v>
      </c>
    </row>
    <row r="21" spans="3:3" x14ac:dyDescent="0.25">
      <c r="C21" s="22" t="s">
        <v>59</v>
      </c>
    </row>
    <row r="22" spans="3:3" x14ac:dyDescent="0.25">
      <c r="C22" s="22" t="s">
        <v>60</v>
      </c>
    </row>
    <row r="23" spans="3:3" x14ac:dyDescent="0.25">
      <c r="C23" s="22" t="s">
        <v>61</v>
      </c>
    </row>
    <row r="24" spans="3:3" x14ac:dyDescent="0.25">
      <c r="C24" s="2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Gamboa Buendia</dc:creator>
  <cp:lastModifiedBy>Eric Diaz Rojas</cp:lastModifiedBy>
  <cp:lastPrinted>2019-10-02T20:46:27Z</cp:lastPrinted>
  <dcterms:created xsi:type="dcterms:W3CDTF">2015-05-21T14:37:48Z</dcterms:created>
  <dcterms:modified xsi:type="dcterms:W3CDTF">2019-10-28T20:35:37Z</dcterms:modified>
</cp:coreProperties>
</file>